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13_ncr:1_{B84AE869-37D5-4848-82ED-8838A541EC96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2" l="1"/>
  <c r="J47" i="2"/>
  <c r="K47" i="2" s="1"/>
  <c r="F46" i="2"/>
  <c r="J46" i="2"/>
  <c r="K46" i="2" s="1"/>
  <c r="F45" i="2"/>
  <c r="J45" i="2"/>
  <c r="K45" i="2" s="1"/>
  <c r="F44" i="2"/>
  <c r="J44" i="2"/>
  <c r="K44" i="2" s="1"/>
  <c r="F41" i="2"/>
  <c r="J41" i="2"/>
  <c r="K41" i="2" s="1"/>
  <c r="F40" i="2"/>
  <c r="J40" i="2"/>
  <c r="K40" i="2" s="1"/>
  <c r="F21" i="2"/>
  <c r="J21" i="2"/>
  <c r="K21" i="2" s="1"/>
  <c r="F28" i="2"/>
  <c r="J28" i="2"/>
  <c r="K28" i="2" s="1"/>
  <c r="F14" i="2"/>
  <c r="J14" i="2"/>
  <c r="K14" i="2" s="1"/>
  <c r="F37" i="2"/>
  <c r="J37" i="2"/>
  <c r="K37" i="2" s="1"/>
  <c r="F27" i="2"/>
  <c r="J27" i="2"/>
  <c r="K27" i="2" s="1"/>
  <c r="F49" i="2"/>
  <c r="J49" i="2"/>
  <c r="K49" i="2" s="1"/>
  <c r="F48" i="2"/>
  <c r="J48" i="2"/>
  <c r="K48" i="2" s="1"/>
  <c r="F20" i="2"/>
  <c r="J20" i="2"/>
  <c r="K20" i="2" s="1"/>
  <c r="F19" i="2"/>
  <c r="J19" i="2"/>
  <c r="K19" i="2" s="1"/>
  <c r="F15" i="2"/>
  <c r="J15" i="2"/>
  <c r="K15" i="2" s="1"/>
  <c r="F25" i="2"/>
  <c r="J25" i="2"/>
  <c r="K25" i="2" s="1"/>
  <c r="F24" i="2"/>
  <c r="J24" i="2"/>
  <c r="K24" i="2" s="1"/>
  <c r="F38" i="2"/>
  <c r="J38" i="2"/>
  <c r="K38" i="2" s="1"/>
  <c r="F17" i="2"/>
  <c r="J17" i="2"/>
  <c r="K17" i="2" s="1"/>
  <c r="F18" i="2"/>
  <c r="J18" i="2"/>
  <c r="K18" i="2" s="1"/>
  <c r="F16" i="2"/>
  <c r="J16" i="2"/>
  <c r="K16" i="2" s="1"/>
  <c r="F51" i="2"/>
  <c r="J51" i="2"/>
  <c r="K51" i="2" s="1"/>
  <c r="F23" i="2"/>
  <c r="J23" i="2"/>
  <c r="K23" i="2" s="1"/>
  <c r="F22" i="2"/>
  <c r="J22" i="2"/>
  <c r="K22" i="2" s="1"/>
  <c r="F29" i="2"/>
  <c r="J29" i="2"/>
  <c r="K29" i="2" s="1"/>
  <c r="F50" i="2"/>
  <c r="J50" i="2"/>
  <c r="K50" i="2" s="1"/>
  <c r="F36" i="2"/>
  <c r="J36" i="2"/>
  <c r="K36" i="2" s="1"/>
  <c r="F39" i="2"/>
  <c r="J39" i="2"/>
  <c r="K39" i="2" s="1"/>
  <c r="F35" i="2"/>
  <c r="J35" i="2"/>
  <c r="K35" i="2" s="1"/>
  <c r="L47" i="2" l="1"/>
  <c r="L46" i="2"/>
  <c r="L45" i="2"/>
  <c r="L44" i="2"/>
  <c r="L41" i="2"/>
  <c r="L40" i="2"/>
  <c r="L21" i="2"/>
  <c r="L28" i="2"/>
  <c r="L14" i="2"/>
  <c r="L37" i="2"/>
  <c r="L27" i="2"/>
  <c r="L49" i="2"/>
  <c r="L48" i="2"/>
  <c r="L20" i="2"/>
  <c r="L19" i="2"/>
  <c r="L15" i="2"/>
  <c r="L24" i="2"/>
  <c r="L25" i="2"/>
  <c r="L38" i="2"/>
  <c r="L17" i="2"/>
  <c r="L18" i="2"/>
  <c r="L16" i="2"/>
  <c r="L51" i="2"/>
  <c r="L23" i="2"/>
  <c r="L22" i="2"/>
  <c r="L29" i="2"/>
  <c r="L50" i="2"/>
  <c r="L36" i="2"/>
  <c r="L39" i="2"/>
  <c r="L35" i="2"/>
  <c r="F31" i="2" l="1"/>
  <c r="J31" i="2"/>
  <c r="K31" i="2" s="1"/>
  <c r="L31" i="2" l="1"/>
  <c r="F34" i="2" l="1"/>
  <c r="J34" i="2"/>
  <c r="K34" i="2" s="1"/>
  <c r="F32" i="2"/>
  <c r="J32" i="2"/>
  <c r="K32" i="2" s="1"/>
  <c r="F33" i="2"/>
  <c r="J33" i="2"/>
  <c r="K33" i="2" s="1"/>
  <c r="L34" i="2" l="1"/>
  <c r="L33" i="2"/>
  <c r="L32" i="2"/>
  <c r="J42" i="2" l="1"/>
  <c r="K42" i="2" s="1"/>
  <c r="F42" i="2"/>
  <c r="L42" i="2" l="1"/>
  <c r="F26" i="2" l="1"/>
  <c r="J26" i="2"/>
  <c r="K26" i="2" s="1"/>
  <c r="L26" i="2" l="1"/>
</calcChain>
</file>

<file path=xl/sharedStrings.xml><?xml version="1.0" encoding="utf-8"?>
<sst xmlns="http://schemas.openxmlformats.org/spreadsheetml/2006/main" count="237" uniqueCount="91">
  <si>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</si>
  <si>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</si>
  <si>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</si>
  <si>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</si>
  <si>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</si>
  <si>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</si>
  <si>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</si>
  <si>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</si>
  <si>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</si>
  <si>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</si>
  <si>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</si>
  <si>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</si>
  <si>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</si>
  <si>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</si>
  <si>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</si>
  <si>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</si>
  <si>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</si>
  <si>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</si>
  <si>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</si>
  <si>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</si>
  <si>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</si>
  <si>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</si>
  <si>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</si>
  <si>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</si>
  <si>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</si>
  <si>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</si>
  <si>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</si>
  <si>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</si>
  <si>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</si>
  <si>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</si>
  <si>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</si>
  <si>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</si>
  <si>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</si>
  <si>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</si>
  <si>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1.10 &amp; 1.11</t>
  </si>
  <si>
    <t>Suite 1.13</t>
  </si>
  <si>
    <t>Suite 3.01 - 3.06</t>
  </si>
  <si>
    <t>Suite 12</t>
  </si>
  <si>
    <t>Suite 13</t>
  </si>
  <si>
    <t>Suite 14</t>
  </si>
  <si>
    <t>jamie.wales@northtyneside.gov.uk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</si>
  <si>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</si>
  <si>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</si>
  <si>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</si>
  <si>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</si>
  <si>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</si>
  <si>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</si>
  <si>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</si>
  <si>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</si>
  <si>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</si>
  <si>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2.6</t>
  </si>
  <si>
    <t>Suite 2.9</t>
  </si>
  <si>
    <t>Unit 5</t>
  </si>
  <si>
    <t xml:space="preserve">Industrial Food/ Processing </t>
  </si>
  <si>
    <t>Maurice Road Industrial Estate, West Field Crt, Wallsend, NE28 6BY</t>
  </si>
  <si>
    <t>Industrial Food</t>
  </si>
  <si>
    <t>Vita House, Fish Quay.</t>
  </si>
  <si>
    <t>Dockmasters House, Fish Quay.</t>
  </si>
  <si>
    <t>Suite 5</t>
  </si>
  <si>
    <t>Suite 2.3</t>
  </si>
  <si>
    <t>100 Howard Street</t>
  </si>
  <si>
    <t>None</t>
  </si>
  <si>
    <t>Howard Street, North Shields, NE30  1AR</t>
  </si>
  <si>
    <t xml:space="preserve">Shiremoor </t>
  </si>
  <si>
    <t>Industrial</t>
  </si>
  <si>
    <t>Algernon Industrial Estate, New york road, Shiremoor</t>
  </si>
  <si>
    <r>
      <t xml:space="preserve">Unit 16  </t>
    </r>
    <r>
      <rPr>
        <sz val="14"/>
        <color rgb="FFFF0000"/>
        <rFont val="Poppins"/>
      </rPr>
      <t>Under Offer</t>
    </r>
  </si>
  <si>
    <r>
      <t xml:space="preserve">43 </t>
    </r>
    <r>
      <rPr>
        <sz val="14"/>
        <color rgb="FFFF0000"/>
        <rFont val="Poppins"/>
      </rPr>
      <t>Under Offer</t>
    </r>
  </si>
  <si>
    <t>Suite 4.04</t>
  </si>
  <si>
    <t>Suite 1.01</t>
  </si>
  <si>
    <t>Unit 19&amp;20</t>
  </si>
  <si>
    <r>
      <t xml:space="preserve">Suite 1.07 </t>
    </r>
    <r>
      <rPr>
        <sz val="14"/>
        <color rgb="FFFF0000"/>
        <rFont val="Poppins"/>
      </rPr>
      <t>(Cultural Suite only)</t>
    </r>
  </si>
  <si>
    <r>
      <t xml:space="preserve">Suite 2.4 </t>
    </r>
    <r>
      <rPr>
        <sz val="14"/>
        <color rgb="FFFF0000"/>
        <rFont val="Poppins"/>
      </rPr>
      <t>(Cultural Suite only)</t>
    </r>
  </si>
  <si>
    <r>
      <t xml:space="preserve">Suite 1.04 </t>
    </r>
    <r>
      <rPr>
        <sz val="14"/>
        <color rgb="FFFF0000"/>
        <rFont val="Poppins"/>
      </rPr>
      <t>Under offer</t>
    </r>
  </si>
  <si>
    <r>
      <t xml:space="preserve">Unit 6 </t>
    </r>
    <r>
      <rPr>
        <sz val="14"/>
        <color rgb="FFFF0000"/>
        <rFont val="Poppins"/>
      </rPr>
      <t>Under offer</t>
    </r>
  </si>
  <si>
    <r>
      <t xml:space="preserve">Unit 2 </t>
    </r>
    <r>
      <rPr>
        <sz val="14"/>
        <color rgb="FFFF0000"/>
        <rFont val="Poppins"/>
      </rPr>
      <t>Under offer</t>
    </r>
  </si>
  <si>
    <t xml:space="preserve">Unit 4 </t>
  </si>
  <si>
    <t>Industrial/Food Proc</t>
  </si>
  <si>
    <t>Vacant Property Schedule - April 2025</t>
  </si>
  <si>
    <t>Suite 1.3</t>
  </si>
  <si>
    <t>Suite 2.7-2.8</t>
  </si>
  <si>
    <t>Suite 1.08</t>
  </si>
  <si>
    <t>105 Howard Street</t>
  </si>
  <si>
    <t>Railway street, North shields</t>
  </si>
  <si>
    <t>4 Railway Street</t>
  </si>
  <si>
    <t>Retail</t>
  </si>
  <si>
    <t>Nile street, North shields</t>
  </si>
  <si>
    <t>1-2 Nile Street</t>
  </si>
  <si>
    <t>Prospect Terrace, North shields</t>
  </si>
  <si>
    <t>1 Prospect Terrace</t>
  </si>
  <si>
    <t xml:space="preserve">3,037 sq 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</si>
</sst>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19" fillId="0" borderId="0" xfId="1" applyNumberFormat="1" applyFont="1" applyAlignment="1" applyProtection="1">
      <alignment vertical="center"/>
    </xf>
    <xf numFmtId="0" fontId="28" fillId="2" borderId="0" xfId="0" applyFont="1" applyFill="1" applyAlignment="1">
      <alignment vertical="center"/>
    </xf>
    <xf numFmtId="0" fontId="19" fillId="0" borderId="1" xfId="1" applyFont="1" applyBorder="1" applyAlignment="1" applyProtection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0" fontId="29" fillId="0" borderId="0" xfId="1" applyNumberFormat="1" applyFont="1" applyAlignment="1" applyProtection="1">
      <alignment vertical="top"/>
    </xf>
    <xf numFmtId="164" fontId="19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4" fontId="19" fillId="0" borderId="1" xfId="2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5" fontId="22" fillId="2" borderId="1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164" fontId="19" fillId="3" borderId="1" xfId="0" applyNumberFormat="1" applyFont="1" applyFill="1" applyBorder="1" applyAlignment="1">
      <alignment horizontal="left" vertical="top"/>
    </xf>
    <xf numFmtId="165" fontId="19" fillId="3" borderId="1" xfId="0" applyNumberFormat="1" applyFont="1" applyFill="1" applyBorder="1" applyAlignment="1">
      <alignment vertical="top"/>
    </xf>
    <xf numFmtId="164" fontId="20" fillId="3" borderId="1" xfId="0" applyNumberFormat="1" applyFont="1" applyFill="1" applyBorder="1" applyAlignment="1">
      <alignment vertical="top" wrapText="1"/>
    </xf>
    <xf numFmtId="0" fontId="26" fillId="3" borderId="0" xfId="1" applyNumberFormat="1" applyFont="1" applyFill="1" applyAlignment="1" applyProtection="1">
      <alignment vertical="top"/>
    </xf>
    <xf numFmtId="164" fontId="19" fillId="2" borderId="1" xfId="0" applyNumberFormat="1" applyFont="1" applyFill="1" applyBorder="1" applyAlignment="1">
      <alignment vertical="top" wrapText="1"/>
    </xf>
    <xf numFmtId="164" fontId="19" fillId="0" borderId="1" xfId="0" applyNumberFormat="1" applyFont="1" applyBorder="1" applyAlignment="1">
      <alignment vertical="top" wrapText="1"/>
    </xf>
    <xf numFmtId="0" fontId="29" fillId="2" borderId="1" xfId="1" applyNumberFormat="1" applyFont="1" applyFill="1" applyBorder="1" applyAlignment="1" applyProtection="1">
      <alignment vertical="top"/>
    </xf>
    <xf numFmtId="0" fontId="19" fillId="2" borderId="1" xfId="0" applyNumberFormat="1" applyFont="1" applyFill="1" applyBorder="1" applyAlignment="1">
      <alignment horizontal="left" vertical="top" wrapText="1"/>
    </xf>
    <xf numFmtId="0" fontId="19" fillId="3" borderId="1" xfId="0" applyNumberFormat="1" applyFont="1" applyFill="1" applyBorder="1" applyAlignment="1">
      <alignment horizontal="left" vertical="top" wrapText="1"/>
    </xf>
    <xf numFmtId="8" fontId="20" fillId="0" borderId="0" xfId="0" applyNumberFormat="1" applyFont="1" applyAlignment="1">
      <alignment horizontal="left" vertical="top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51" totalsRowShown="0" headerRowDxfId="17" dataDxfId="16">
  <autoFilter ref="A10:P51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mathew.tait@northtyneside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victoria.ellis@northtyneside.gov.uk" TargetMode="External"/><Relationship Id="rId1" Type="http://schemas.openxmlformats.org/officeDocument/2006/relationships/hyperlink" Target="mailto:victoria.ellis@northtyneside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ictoria.ellis@northtyneside.gov.uk" TargetMode="External"/><Relationship Id="rId4" Type="http://schemas.openxmlformats.org/officeDocument/2006/relationships/hyperlink" Target="mailto:victoria.ellis@northtynesid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"/>
  <sheetViews>
    <sheetView tabSelected="1" topLeftCell="A4" zoomScale="80" zoomScaleNormal="80" workbookViewId="0">
      <pane xSplit="15" ySplit="7" topLeftCell="P42" activePane="bottomRight" state="frozen"/>
      <selection activeCell="A4" sqref="A4"/>
      <selection pane="topRight" activeCell="P4" sqref="P4"/>
      <selection pane="bottomLeft" activeCell="A11" sqref="A11"/>
      <selection pane="bottomRight" activeCell="O47" sqref="O47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44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45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78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42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6" t="s">
        <v>46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/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84" customFormat="1" ht="19.95" customHeight="1" x14ac:dyDescent="0.3">
      <c r="A14" s="135" t="s">
        <v>79</v>
      </c>
      <c r="B14" s="135" t="s">
        <v>7</v>
      </c>
      <c r="C14" s="136">
        <v>26.7</v>
      </c>
      <c r="D14" s="165">
        <v>2670</v>
      </c>
      <c r="E14" s="166"/>
      <c r="F14" s="167">
        <f>Table2[[#This Row],[Asking rent (per annum)]]+Table2[[#This Row],[VAT (on rent only)]]</f>
        <v>2670</v>
      </c>
      <c r="G14" s="137" t="s">
        <v>22</v>
      </c>
      <c r="H14" s="137"/>
      <c r="I14" s="163">
        <v>2962.17</v>
      </c>
      <c r="J14" s="168">
        <f>Table2[[#This Row],[Service Charge (p.a.)]]*20%</f>
        <v>592.43400000000008</v>
      </c>
      <c r="K14" s="168">
        <f>Table2[[#This Row],[Service Charge (p.a.)]]+Table2[[#This Row],[VAT (service charge )]]</f>
        <v>3554.6040000000003</v>
      </c>
      <c r="L14" s="137">
        <f>SUM(F14+H14+K14)/52</f>
        <v>119.70392307692308</v>
      </c>
      <c r="M14" s="169"/>
      <c r="N14" s="146" t="s">
        <v>11</v>
      </c>
      <c r="O14" s="146" t="s">
        <v>49</v>
      </c>
      <c r="P14" s="65" t="s">
        <v>41</v>
      </c>
    </row>
    <row r="15" spans="1:16" s="14" customFormat="1" ht="19.95" customHeight="1" x14ac:dyDescent="0.3">
      <c r="A15" s="135" t="s">
        <v>59</v>
      </c>
      <c r="B15" s="135" t="s">
        <v>7</v>
      </c>
      <c r="C15" s="136">
        <v>25.6</v>
      </c>
      <c r="D15" s="165">
        <v>2560</v>
      </c>
      <c r="E15" s="166"/>
      <c r="F15" s="167">
        <f>Table2[[#This Row],[Asking rent (per annum)]]+Table2[[#This Row],[VAT (on rent only)]]</f>
        <v>2560</v>
      </c>
      <c r="G15" s="137" t="s">
        <v>22</v>
      </c>
      <c r="H15" s="137"/>
      <c r="I15" s="163">
        <v>2808.67</v>
      </c>
      <c r="J15" s="168">
        <f>Table2[[#This Row],[Service Charge (p.a.)]]*20%</f>
        <v>561.73400000000004</v>
      </c>
      <c r="K15" s="168">
        <f>Table2[[#This Row],[Service Charge (p.a.)]]+Table2[[#This Row],[VAT (service charge )]]</f>
        <v>3370.404</v>
      </c>
      <c r="L15" s="137">
        <f>SUM(F15+H15+K15)/52</f>
        <v>114.04623076923077</v>
      </c>
      <c r="M15" s="169"/>
      <c r="N15" s="146" t="s">
        <v>11</v>
      </c>
      <c r="O15" s="146" t="s">
        <v>49</v>
      </c>
      <c r="P15" s="65" t="s">
        <v>41</v>
      </c>
    </row>
    <row r="16" spans="1:16" s="14" customFormat="1" ht="19.95" customHeight="1" x14ac:dyDescent="0.3">
      <c r="A16" s="135" t="s">
        <v>50</v>
      </c>
      <c r="B16" s="135" t="s">
        <v>7</v>
      </c>
      <c r="C16" s="136">
        <v>25</v>
      </c>
      <c r="D16" s="165">
        <v>2500</v>
      </c>
      <c r="E16" s="166"/>
      <c r="F16" s="167">
        <f>Table2[[#This Row],[Asking rent (per annum)]]+Table2[[#This Row],[VAT (on rent only)]]</f>
        <v>2500</v>
      </c>
      <c r="G16" s="137" t="s">
        <v>22</v>
      </c>
      <c r="H16" s="137"/>
      <c r="I16" s="163">
        <v>2822.91</v>
      </c>
      <c r="J16" s="168">
        <f>Table2[[#This Row],[Service Charge (p.a.)]]*20%</f>
        <v>564.58199999999999</v>
      </c>
      <c r="K16" s="168">
        <f>Table2[[#This Row],[Service Charge (p.a.)]]+Table2[[#This Row],[VAT (service charge )]]</f>
        <v>3387.4919999999997</v>
      </c>
      <c r="L16" s="137">
        <f t="shared" ref="L16:L18" si="0">SUM(F16+H16+K16)/52</f>
        <v>113.221</v>
      </c>
      <c r="M16" s="169"/>
      <c r="N16" s="146" t="s">
        <v>11</v>
      </c>
      <c r="O16" s="146" t="s">
        <v>49</v>
      </c>
      <c r="P16" s="65" t="s">
        <v>41</v>
      </c>
    </row>
    <row r="17" spans="1:16" s="14" customFormat="1" ht="19.95" customHeight="1" x14ac:dyDescent="0.3">
      <c r="A17" s="135" t="s">
        <v>80</v>
      </c>
      <c r="B17" s="135" t="s">
        <v>7</v>
      </c>
      <c r="C17" s="136">
        <v>47.3</v>
      </c>
      <c r="D17" s="165">
        <v>4730</v>
      </c>
      <c r="E17" s="166"/>
      <c r="F17" s="167">
        <f>Table2[[#This Row],[Asking rent (per annum)]]+Table2[[#This Row],[VAT (on rent only)]]</f>
        <v>4730</v>
      </c>
      <c r="G17" s="137" t="s">
        <v>22</v>
      </c>
      <c r="H17" s="137"/>
      <c r="I17" s="163">
        <v>5466.25</v>
      </c>
      <c r="J17" s="168">
        <f>Table2[[#This Row],[Service Charge (p.a.)]]*20%</f>
        <v>1093.25</v>
      </c>
      <c r="K17" s="168">
        <f>Table2[[#This Row],[Service Charge (p.a.)]]+Table2[[#This Row],[VAT (service charge )]]</f>
        <v>6559.5</v>
      </c>
      <c r="L17" s="137">
        <f t="shared" si="0"/>
        <v>217.10576923076923</v>
      </c>
      <c r="M17" s="169"/>
      <c r="N17" s="146" t="s">
        <v>11</v>
      </c>
      <c r="O17" s="146" t="s">
        <v>49</v>
      </c>
      <c r="P17" s="65" t="s">
        <v>41</v>
      </c>
    </row>
    <row r="18" spans="1:16" s="14" customFormat="1" ht="19.95" customHeight="1" x14ac:dyDescent="0.3">
      <c r="A18" s="135" t="s">
        <v>51</v>
      </c>
      <c r="B18" s="135" t="s">
        <v>7</v>
      </c>
      <c r="C18" s="136">
        <v>22.9</v>
      </c>
      <c r="D18" s="165">
        <v>2290</v>
      </c>
      <c r="E18" s="166"/>
      <c r="F18" s="167">
        <f>Table2[[#This Row],[Asking rent (per annum)]]+Table2[[#This Row],[VAT (on rent only)]]</f>
        <v>2290</v>
      </c>
      <c r="G18" s="137" t="s">
        <v>22</v>
      </c>
      <c r="H18" s="137"/>
      <c r="I18" s="163">
        <v>2650.4</v>
      </c>
      <c r="J18" s="168">
        <f>Table2[[#This Row],[Service Charge (p.a.)]]*20%</f>
        <v>530.08000000000004</v>
      </c>
      <c r="K18" s="168">
        <f>Table2[[#This Row],[Service Charge (p.a.)]]+Table2[[#This Row],[VAT (service charge )]]</f>
        <v>3180.48</v>
      </c>
      <c r="L18" s="137">
        <f t="shared" si="0"/>
        <v>105.20153846153845</v>
      </c>
      <c r="M18" s="169"/>
      <c r="N18" s="146" t="s">
        <v>11</v>
      </c>
      <c r="O18" s="146" t="s">
        <v>49</v>
      </c>
      <c r="P18" s="65" t="s">
        <v>41</v>
      </c>
    </row>
    <row r="19" spans="1:16" s="14" customFormat="1" ht="19.95" customHeight="1" x14ac:dyDescent="0.3">
      <c r="A19" s="51" t="s">
        <v>62</v>
      </c>
      <c r="B19" s="140"/>
      <c r="C19" s="141"/>
      <c r="D19" s="158"/>
      <c r="E19" s="53"/>
      <c r="F19" s="73">
        <f>Table2[[#This Row],[Asking rent (per annum)]]+Table2[[#This Row],[VAT (on rent only)]]</f>
        <v>0</v>
      </c>
      <c r="G19" s="67"/>
      <c r="H19" s="67"/>
      <c r="I19" s="142"/>
      <c r="J19" s="183">
        <f>Table2[[#This Row],[Service Charge (p.a.)]]*20%</f>
        <v>0</v>
      </c>
      <c r="K19" s="183">
        <f>Table2[[#This Row],[Service Charge (p.a.)]]+Table2[[#This Row],[VAT (service charge )]]</f>
        <v>0</v>
      </c>
      <c r="L19" s="67">
        <f t="shared" ref="L19:L25" si="1">SUM(F19+H19+K19)/52</f>
        <v>0</v>
      </c>
      <c r="M19" s="66"/>
      <c r="N19" s="68"/>
      <c r="O19" s="68"/>
      <c r="P19" s="161"/>
    </row>
    <row r="20" spans="1:16" s="14" customFormat="1" ht="19.95" customHeight="1" x14ac:dyDescent="0.3">
      <c r="A20" s="135" t="s">
        <v>60</v>
      </c>
      <c r="B20" s="135" t="s">
        <v>7</v>
      </c>
      <c r="C20" s="136">
        <v>60</v>
      </c>
      <c r="D20" s="165">
        <v>6000</v>
      </c>
      <c r="E20" s="166"/>
      <c r="F20" s="167">
        <f>Table2[[#This Row],[Asking rent (per annum)]]+Table2[[#This Row],[VAT (on rent only)]]</f>
        <v>6000</v>
      </c>
      <c r="G20" s="137" t="s">
        <v>22</v>
      </c>
      <c r="H20" s="137"/>
      <c r="I20" s="171" t="s">
        <v>61</v>
      </c>
      <c r="J20" s="168" t="e">
        <f>Table2[[#This Row],[Service Charge (p.a.)]]*20%</f>
        <v>#VALUE!</v>
      </c>
      <c r="K20" s="168" t="e">
        <f>Table2[[#This Row],[Service Charge (p.a.)]]+Table2[[#This Row],[VAT (service charge )]]</f>
        <v>#VALUE!</v>
      </c>
      <c r="L20" s="137" t="e">
        <f t="shared" si="1"/>
        <v>#VALUE!</v>
      </c>
      <c r="M20" s="169"/>
      <c r="N20" s="146" t="s">
        <v>11</v>
      </c>
      <c r="O20" s="146" t="s">
        <v>49</v>
      </c>
      <c r="P20" s="65" t="s">
        <v>41</v>
      </c>
    </row>
    <row r="21" spans="1:16" s="14" customFormat="1" ht="19.95" customHeight="1" x14ac:dyDescent="0.3">
      <c r="A21" s="135" t="s">
        <v>82</v>
      </c>
      <c r="B21" s="135" t="s">
        <v>7</v>
      </c>
      <c r="C21" s="136">
        <v>166</v>
      </c>
      <c r="D21" s="165">
        <v>16500</v>
      </c>
      <c r="E21" s="166"/>
      <c r="F21" s="167">
        <f>Table2[[#This Row],[Asking rent (per annum)]]+Table2[[#This Row],[VAT (on rent only)]]</f>
        <v>16500</v>
      </c>
      <c r="G21" s="137" t="s">
        <v>22</v>
      </c>
      <c r="H21" s="137"/>
      <c r="I21" s="163">
        <v>5000</v>
      </c>
      <c r="J21" s="168">
        <f>Table2[[#This Row],[Service Charge (p.a.)]]*20%</f>
        <v>1000</v>
      </c>
      <c r="K21" s="168">
        <f>Table2[[#This Row],[Service Charge (p.a.)]]+Table2[[#This Row],[VAT (service charge )]]</f>
        <v>6000</v>
      </c>
      <c r="L21" s="137">
        <f>SUM(F21+H21+K21)/52</f>
        <v>432.69230769230768</v>
      </c>
      <c r="M21" s="169"/>
      <c r="N21" s="146" t="s">
        <v>11</v>
      </c>
      <c r="O21" s="146" t="s">
        <v>49</v>
      </c>
      <c r="P21" s="65" t="s">
        <v>41</v>
      </c>
    </row>
    <row r="22" spans="1:16" s="162" customFormat="1" ht="19.95" customHeight="1" x14ac:dyDescent="0.3">
      <c r="A22" s="51" t="s">
        <v>57</v>
      </c>
      <c r="B22" s="140"/>
      <c r="C22" s="141"/>
      <c r="D22" s="158"/>
      <c r="E22" s="67"/>
      <c r="F22" s="67">
        <f>Table2[[#This Row],[Asking rent (per annum)]]+Table2[[#This Row],[VAT (on rent only)]]</f>
        <v>0</v>
      </c>
      <c r="G22" s="153"/>
      <c r="H22" s="67"/>
      <c r="I22" s="142"/>
      <c r="J22" s="159">
        <f>Table2[[#This Row],[Service Charge (p.a.)]]*20%</f>
        <v>0</v>
      </c>
      <c r="K22" s="159">
        <f>Table2[[#This Row],[Service Charge (p.a.)]]+Table2[[#This Row],[VAT (service charge )]]</f>
        <v>0</v>
      </c>
      <c r="L22" s="67">
        <f t="shared" si="1"/>
        <v>0</v>
      </c>
      <c r="M22" s="154"/>
      <c r="N22" s="77"/>
      <c r="O22" s="160"/>
      <c r="P22" s="161"/>
    </row>
    <row r="23" spans="1:16" s="14" customFormat="1" ht="19.95" customHeight="1" x14ac:dyDescent="0.3">
      <c r="A23" s="156" t="s">
        <v>46</v>
      </c>
      <c r="B23" s="57"/>
      <c r="C23" s="59"/>
      <c r="D23" s="157"/>
      <c r="E23" s="60"/>
      <c r="F23" s="60">
        <f>Table2[[#This Row],[Asking rent (per annum)]]+Table2[[#This Row],[VAT (on rent only)]]</f>
        <v>0</v>
      </c>
      <c r="G23" s="75"/>
      <c r="H23" s="60"/>
      <c r="I23" s="75"/>
      <c r="J23" s="70">
        <f>Table2[[#This Row],[Service Charge (p.a.)]]*20%</f>
        <v>0</v>
      </c>
      <c r="K23" s="70">
        <f>Table2[[#This Row],[Service Charge (p.a.)]]+Table2[[#This Row],[VAT (service charge )]]</f>
        <v>0</v>
      </c>
      <c r="L23" s="60">
        <f t="shared" si="1"/>
        <v>0</v>
      </c>
      <c r="M23" s="71"/>
      <c r="N23" s="76"/>
      <c r="O23" s="76"/>
      <c r="P23" s="65"/>
    </row>
    <row r="24" spans="1:16" s="14" customFormat="1" ht="19.95" customHeight="1" x14ac:dyDescent="0.3">
      <c r="A24" s="51" t="s">
        <v>56</v>
      </c>
      <c r="B24" s="140"/>
      <c r="C24" s="141"/>
      <c r="D24" s="158"/>
      <c r="E24" s="67"/>
      <c r="F24" s="67">
        <f>Table2[[#This Row],[Asking rent (per annum)]]+Table2[[#This Row],[VAT (on rent only)]]</f>
        <v>0</v>
      </c>
      <c r="G24" s="153"/>
      <c r="H24" s="67"/>
      <c r="I24" s="142"/>
      <c r="J24" s="159">
        <f>Table2[[#This Row],[Service Charge (p.a.)]]*20%</f>
        <v>0</v>
      </c>
      <c r="K24" s="159">
        <f>Table2[[#This Row],[Service Charge (p.a.)]]+Table2[[#This Row],[VAT (service charge )]]</f>
        <v>0</v>
      </c>
      <c r="L24" s="67">
        <f t="shared" si="1"/>
        <v>0</v>
      </c>
      <c r="M24" s="154"/>
      <c r="N24" s="77"/>
      <c r="O24" s="77"/>
      <c r="P24" s="161"/>
    </row>
    <row r="25" spans="1:16" s="14" customFormat="1" ht="19.95" customHeight="1" x14ac:dyDescent="0.3">
      <c r="A25" s="57" t="s">
        <v>58</v>
      </c>
      <c r="B25" s="57" t="s">
        <v>7</v>
      </c>
      <c r="C25" s="59">
        <v>35</v>
      </c>
      <c r="D25" s="157">
        <v>3500</v>
      </c>
      <c r="E25" s="60"/>
      <c r="F25" s="60">
        <f>Table2[[#This Row],[Asking rent (per annum)]]+Table2[[#This Row],[VAT (on rent only)]]</f>
        <v>3500</v>
      </c>
      <c r="G25" s="75" t="s">
        <v>22</v>
      </c>
      <c r="H25" s="60"/>
      <c r="I25" s="75">
        <v>5879.02</v>
      </c>
      <c r="J25" s="70">
        <f>Table2[[#This Row],[Service Charge (p.a.)]]*20%</f>
        <v>1175.8040000000001</v>
      </c>
      <c r="K25" s="70">
        <f>Table2[[#This Row],[Service Charge (p.a.)]]+Table2[[#This Row],[VAT (service charge )]]</f>
        <v>7054.8240000000005</v>
      </c>
      <c r="L25" s="60">
        <f t="shared" si="1"/>
        <v>202.97738461538464</v>
      </c>
      <c r="M25" s="71"/>
      <c r="N25" s="76" t="s">
        <v>11</v>
      </c>
      <c r="O25" s="76" t="s">
        <v>49</v>
      </c>
      <c r="P25" s="65" t="s">
        <v>41</v>
      </c>
    </row>
    <row r="26" spans="1:16" s="14" customFormat="1" ht="19.95" customHeight="1" x14ac:dyDescent="0.3">
      <c r="A26" s="50" t="s">
        <v>48</v>
      </c>
      <c r="B26" s="68"/>
      <c r="C26" s="77"/>
      <c r="D26" s="78"/>
      <c r="E26" s="79"/>
      <c r="F26" s="79">
        <f>Table2[[#This Row],[Asking rent (per annum)]]+Table2[[#This Row],[VAT (on rent only)]]</f>
        <v>0</v>
      </c>
      <c r="G26" s="78"/>
      <c r="H26" s="79"/>
      <c r="I26" s="80"/>
      <c r="J26" s="81">
        <f>Table2[[#This Row],[Service Charge (p.a.)]]*20%</f>
        <v>0</v>
      </c>
      <c r="K26" s="81">
        <f>Table2[[#This Row],[Service Charge (p.a.)]]+Table2[[#This Row],[VAT (service charge )]]</f>
        <v>0</v>
      </c>
      <c r="L26" s="79">
        <f t="shared" ref="L26" si="2">SUM(F26+H26+K26)/52</f>
        <v>0</v>
      </c>
      <c r="M26" s="82"/>
      <c r="N26" s="68"/>
      <c r="O26" s="68"/>
      <c r="P26" s="69"/>
    </row>
    <row r="27" spans="1:16" s="184" customFormat="1" ht="19.95" customHeight="1" x14ac:dyDescent="0.3">
      <c r="A27" s="135" t="s">
        <v>71</v>
      </c>
      <c r="B27" s="135" t="s">
        <v>7</v>
      </c>
      <c r="C27" s="136">
        <v>5.8</v>
      </c>
      <c r="D27" s="163">
        <v>580</v>
      </c>
      <c r="E27" s="137"/>
      <c r="F27" s="185">
        <f>Table2[[#This Row],[Asking rent (per annum)]]+Table2[[#This Row],[VAT (on rent only)]]</f>
        <v>580</v>
      </c>
      <c r="G27" s="163" t="s">
        <v>22</v>
      </c>
      <c r="H27" s="137"/>
      <c r="I27" s="163">
        <v>798.23</v>
      </c>
      <c r="J27" s="186">
        <f>Table2[[#This Row],[Service Charge (p.a.)]]*20%</f>
        <v>159.64600000000002</v>
      </c>
      <c r="K27" s="186">
        <f>Table2[[#This Row],[Service Charge (p.a.)]]+Table2[[#This Row],[VAT (service charge )]]</f>
        <v>957.87599999999998</v>
      </c>
      <c r="L27" s="137">
        <f>SUM(F27+H27+K27)/52</f>
        <v>29.574538461538459</v>
      </c>
      <c r="M27" s="187"/>
      <c r="N27" s="146" t="s">
        <v>11</v>
      </c>
      <c r="O27" s="146" t="s">
        <v>49</v>
      </c>
      <c r="P27" s="188" t="s">
        <v>41</v>
      </c>
    </row>
    <row r="28" spans="1:16" s="184" customFormat="1" ht="19.95" customHeight="1" x14ac:dyDescent="0.3">
      <c r="A28" s="135" t="s">
        <v>81</v>
      </c>
      <c r="B28" s="135" t="s">
        <v>7</v>
      </c>
      <c r="C28" s="136">
        <v>12.3</v>
      </c>
      <c r="D28" s="163">
        <v>1230</v>
      </c>
      <c r="E28" s="137"/>
      <c r="F28" s="185">
        <f>Table2[[#This Row],[Asking rent (per annum)]]+Table2[[#This Row],[VAT (on rent only)]]</f>
        <v>1230</v>
      </c>
      <c r="G28" s="163" t="s">
        <v>22</v>
      </c>
      <c r="H28" s="137"/>
      <c r="I28" s="163">
        <v>1753.08</v>
      </c>
      <c r="J28" s="186">
        <f>Table2[[#This Row],[Service Charge (p.a.)]]*20%</f>
        <v>350.61599999999999</v>
      </c>
      <c r="K28" s="186">
        <f>Table2[[#This Row],[Service Charge (p.a.)]]+Table2[[#This Row],[VAT (service charge )]]</f>
        <v>2103.6959999999999</v>
      </c>
      <c r="L28" s="137">
        <f>SUM(F28+H28+K28)/52</f>
        <v>64.109538461538463</v>
      </c>
      <c r="M28" s="187"/>
      <c r="N28" s="146" t="s">
        <v>11</v>
      </c>
      <c r="O28" s="146" t="s">
        <v>49</v>
      </c>
      <c r="P28" s="65" t="s">
        <v>41</v>
      </c>
    </row>
    <row r="29" spans="1:16" s="14" customFormat="1" ht="19.95" customHeight="1" x14ac:dyDescent="0.3">
      <c r="A29" s="172" t="s">
        <v>72</v>
      </c>
      <c r="B29" s="57" t="s">
        <v>7</v>
      </c>
      <c r="C29" s="59">
        <v>14</v>
      </c>
      <c r="D29" s="83">
        <v>1400</v>
      </c>
      <c r="E29" s="60"/>
      <c r="F29" s="62">
        <f>Table2[[#This Row],[Asking rent (per annum)]]+Table2[[#This Row],[VAT (on rent only)]]</f>
        <v>1400</v>
      </c>
      <c r="G29" s="83" t="s">
        <v>22</v>
      </c>
      <c r="H29" s="60"/>
      <c r="I29" s="83">
        <v>1995.36</v>
      </c>
      <c r="J29" s="155">
        <f>Table2[[#This Row],[Service Charge (p.a.)]]*20%</f>
        <v>399.072</v>
      </c>
      <c r="K29" s="155">
        <f>Table2[[#This Row],[Service Charge (p.a.)]]+Table2[[#This Row],[VAT (service charge )]]</f>
        <v>2394.4319999999998</v>
      </c>
      <c r="L29" s="60">
        <f>SUM(F29+H29+K29)/52</f>
        <v>72.969846153846149</v>
      </c>
      <c r="M29" s="71"/>
      <c r="N29" s="58" t="s">
        <v>11</v>
      </c>
      <c r="O29" s="58" t="s">
        <v>49</v>
      </c>
      <c r="P29" s="65" t="s">
        <v>41</v>
      </c>
    </row>
    <row r="30" spans="1:16" s="13" customFormat="1" ht="19.95" customHeight="1" x14ac:dyDescent="0.3">
      <c r="A30" s="50" t="s">
        <v>21</v>
      </c>
      <c r="B30" s="51"/>
      <c r="C30" s="52"/>
      <c r="D30" s="53"/>
      <c r="E30" s="53"/>
      <c r="F30" s="53"/>
      <c r="G30" s="67"/>
      <c r="H30" s="53"/>
      <c r="I30" s="85"/>
      <c r="J30" s="55"/>
      <c r="K30" s="55"/>
      <c r="L30" s="53"/>
      <c r="M30" s="66"/>
      <c r="N30" s="50"/>
      <c r="O30" s="50"/>
      <c r="P30" s="86"/>
    </row>
    <row r="31" spans="1:16" s="13" customFormat="1" ht="19.95" customHeight="1" x14ac:dyDescent="0.3">
      <c r="A31" s="57" t="s">
        <v>31</v>
      </c>
      <c r="B31" s="57" t="s">
        <v>15</v>
      </c>
      <c r="C31" s="59">
        <v>21.6</v>
      </c>
      <c r="D31" s="60">
        <v>2160</v>
      </c>
      <c r="E31" s="61"/>
      <c r="F31" s="61">
        <f>Table2[[#This Row],[Asking rent (per annum)]]+Table2[[#This Row],[VAT (on rent only)]]</f>
        <v>2160</v>
      </c>
      <c r="G31" s="60" t="s">
        <v>22</v>
      </c>
      <c r="H31" s="60"/>
      <c r="I31" s="126">
        <v>2574.36</v>
      </c>
      <c r="J31" s="63">
        <f>Table2[[#This Row],[Service Charge (p.a.)]]*20%</f>
        <v>514.87200000000007</v>
      </c>
      <c r="K31" s="63">
        <f>Table2[[#This Row],[Service Charge (p.a.)]]+Table2[[#This Row],[VAT (service charge )]]</f>
        <v>3089.232</v>
      </c>
      <c r="L31" s="60">
        <f t="shared" ref="L31:L34" si="3">SUM(F31+H31+K31)/52</f>
        <v>100.94676923076923</v>
      </c>
      <c r="M31" s="87"/>
      <c r="N31" s="58" t="s">
        <v>11</v>
      </c>
      <c r="O31" s="58" t="s">
        <v>18</v>
      </c>
      <c r="P31" s="65" t="s">
        <v>41</v>
      </c>
    </row>
    <row r="32" spans="1:16" s="21" customFormat="1" ht="19.95" customHeight="1" x14ac:dyDescent="0.3">
      <c r="A32" s="57" t="s">
        <v>37</v>
      </c>
      <c r="B32" s="57" t="s">
        <v>15</v>
      </c>
      <c r="C32" s="59">
        <v>21.26</v>
      </c>
      <c r="D32" s="60">
        <v>2126</v>
      </c>
      <c r="E32" s="61"/>
      <c r="F32" s="61">
        <f>Table2[[#This Row],[Asking rent (per annum)]]+Table2[[#This Row],[VAT (on rent only)]]</f>
        <v>2126</v>
      </c>
      <c r="G32" s="60" t="s">
        <v>22</v>
      </c>
      <c r="H32" s="60"/>
      <c r="I32" s="126">
        <v>2533.84</v>
      </c>
      <c r="J32" s="63">
        <f>Table2[[#This Row],[Service Charge (p.a.)]]*20%</f>
        <v>506.76800000000003</v>
      </c>
      <c r="K32" s="63">
        <f>Table2[[#This Row],[Service Charge (p.a.)]]+Table2[[#This Row],[VAT (service charge )]]</f>
        <v>3040.6080000000002</v>
      </c>
      <c r="L32" s="60">
        <f t="shared" si="3"/>
        <v>99.357846153846154</v>
      </c>
      <c r="M32" s="87"/>
      <c r="N32" s="58" t="s">
        <v>11</v>
      </c>
      <c r="O32" s="58" t="s">
        <v>18</v>
      </c>
      <c r="P32" s="65" t="s">
        <v>41</v>
      </c>
    </row>
    <row r="33" spans="1:16" s="21" customFormat="1" ht="19.95" customHeight="1" x14ac:dyDescent="0.3">
      <c r="A33" s="57" t="s">
        <v>38</v>
      </c>
      <c r="B33" s="57" t="s">
        <v>15</v>
      </c>
      <c r="C33" s="59">
        <v>25.6</v>
      </c>
      <c r="D33" s="60">
        <v>2560</v>
      </c>
      <c r="E33" s="61"/>
      <c r="F33" s="61">
        <f>Table2[[#This Row],[Asking rent (per annum)]]+Table2[[#This Row],[VAT (on rent only)]]</f>
        <v>2560</v>
      </c>
      <c r="G33" s="60" t="s">
        <v>22</v>
      </c>
      <c r="H33" s="60"/>
      <c r="I33" s="126">
        <v>3051.1</v>
      </c>
      <c r="J33" s="63">
        <f>Table2[[#This Row],[Service Charge (p.a.)]]*20%</f>
        <v>610.22</v>
      </c>
      <c r="K33" s="63">
        <f>Table2[[#This Row],[Service Charge (p.a.)]]+Table2[[#This Row],[VAT (service charge )]]</f>
        <v>3661.3199999999997</v>
      </c>
      <c r="L33" s="60">
        <f t="shared" si="3"/>
        <v>119.64076923076922</v>
      </c>
      <c r="M33" s="87"/>
      <c r="N33" s="58" t="s">
        <v>11</v>
      </c>
      <c r="O33" s="58" t="s">
        <v>18</v>
      </c>
      <c r="P33" s="65" t="s">
        <v>41</v>
      </c>
    </row>
    <row r="34" spans="1:16" s="29" customFormat="1" ht="19.95" customHeight="1" x14ac:dyDescent="0.3">
      <c r="A34" s="57" t="s">
        <v>39</v>
      </c>
      <c r="B34" s="57" t="s">
        <v>15</v>
      </c>
      <c r="C34" s="59">
        <v>21.02</v>
      </c>
      <c r="D34" s="60">
        <v>2102</v>
      </c>
      <c r="E34" s="61"/>
      <c r="F34" s="61">
        <f>Table2[[#This Row],[Asking rent (per annum)]]+Table2[[#This Row],[VAT (on rent only)]]</f>
        <v>2102</v>
      </c>
      <c r="G34" s="60" t="s">
        <v>22</v>
      </c>
      <c r="H34" s="60"/>
      <c r="I34" s="126">
        <v>2505.2399999999998</v>
      </c>
      <c r="J34" s="63">
        <f>Table2[[#This Row],[Service Charge (p.a.)]]*20%</f>
        <v>501.048</v>
      </c>
      <c r="K34" s="63">
        <f>Table2[[#This Row],[Service Charge (p.a.)]]+Table2[[#This Row],[VAT (service charge )]]</f>
        <v>3006.2879999999996</v>
      </c>
      <c r="L34" s="60">
        <f t="shared" si="3"/>
        <v>98.23630769230769</v>
      </c>
      <c r="M34" s="87"/>
      <c r="N34" s="58" t="s">
        <v>11</v>
      </c>
      <c r="O34" s="58" t="s">
        <v>18</v>
      </c>
      <c r="P34" s="65" t="s">
        <v>41</v>
      </c>
    </row>
    <row r="35" spans="1:16" s="139" customFormat="1" ht="19.95" customHeight="1" x14ac:dyDescent="0.3">
      <c r="A35" s="115" t="s">
        <v>47</v>
      </c>
      <c r="B35" s="118"/>
      <c r="C35" s="119"/>
      <c r="D35" s="120"/>
      <c r="E35" s="120"/>
      <c r="F35" s="120">
        <f>Table2[[#This Row],[Asking rent (per annum)]]+Table2[[#This Row],[VAT (on rent only)]]</f>
        <v>0</v>
      </c>
      <c r="G35" s="120"/>
      <c r="H35" s="120"/>
      <c r="I35" s="121"/>
      <c r="J35" s="122">
        <f>Table2[[#This Row],[Service Charge (p.a.)]]*20%</f>
        <v>0</v>
      </c>
      <c r="K35" s="122">
        <f>Table2[[#This Row],[Service Charge (p.a.)]]+Table2[[#This Row],[VAT (service charge )]]</f>
        <v>0</v>
      </c>
      <c r="L35" s="120">
        <f t="shared" ref="L35:L41" si="4">SUM(F35+H35+K35)/52</f>
        <v>0</v>
      </c>
      <c r="M35" s="123"/>
      <c r="N35" s="124"/>
      <c r="O35" s="124"/>
      <c r="P35" s="138"/>
    </row>
    <row r="36" spans="1:16" s="148" customFormat="1" ht="19.95" customHeight="1" x14ac:dyDescent="0.3">
      <c r="A36" s="135" t="s">
        <v>75</v>
      </c>
      <c r="B36" s="135" t="s">
        <v>7</v>
      </c>
      <c r="C36" s="136">
        <v>473</v>
      </c>
      <c r="D36" s="137">
        <v>25000</v>
      </c>
      <c r="E36" s="137"/>
      <c r="F36" s="137">
        <f>Table2[[#This Row],[Asking rent (per annum)]]+Table2[[#This Row],[VAT (on rent only)]]</f>
        <v>25000</v>
      </c>
      <c r="G36" s="137" t="s">
        <v>22</v>
      </c>
      <c r="H36" s="137"/>
      <c r="I36" s="163">
        <v>3230.13</v>
      </c>
      <c r="J36" s="144">
        <f>Table2[[#This Row],[Service Charge (p.a.)]]*20%</f>
        <v>646.02600000000007</v>
      </c>
      <c r="K36" s="144">
        <f>Table2[[#This Row],[Service Charge (p.a.)]]+Table2[[#This Row],[VAT (service charge )]]</f>
        <v>3876.1559999999999</v>
      </c>
      <c r="L36" s="137">
        <f t="shared" si="4"/>
        <v>555.31069230769231</v>
      </c>
      <c r="M36" s="145"/>
      <c r="N36" s="147" t="s">
        <v>53</v>
      </c>
      <c r="O36" s="147" t="s">
        <v>18</v>
      </c>
      <c r="P36" s="131" t="s">
        <v>40</v>
      </c>
    </row>
    <row r="37" spans="1:16" s="148" customFormat="1" ht="19.95" customHeight="1" x14ac:dyDescent="0.3">
      <c r="A37" s="135" t="s">
        <v>76</v>
      </c>
      <c r="B37" s="135" t="s">
        <v>7</v>
      </c>
      <c r="C37" s="136" t="s">
        <v>22</v>
      </c>
      <c r="D37" s="137">
        <v>12000</v>
      </c>
      <c r="E37" s="137"/>
      <c r="F37" s="137">
        <f>Table2[[#This Row],[Asking rent (per annum)]]+Table2[[#This Row],[VAT (on rent only)]]</f>
        <v>12000</v>
      </c>
      <c r="G37" s="137" t="s">
        <v>22</v>
      </c>
      <c r="H37" s="137"/>
      <c r="I37" s="163">
        <v>1488.01</v>
      </c>
      <c r="J37" s="144">
        <f>Table2[[#This Row],[Service Charge (p.a.)]]*20%</f>
        <v>297.60200000000003</v>
      </c>
      <c r="K37" s="144">
        <f>Table2[[#This Row],[Service Charge (p.a.)]]+Table2[[#This Row],[VAT (service charge )]]</f>
        <v>1785.6120000000001</v>
      </c>
      <c r="L37" s="137">
        <f t="shared" si="4"/>
        <v>265.1079230769231</v>
      </c>
      <c r="M37" s="145"/>
      <c r="N37" s="147" t="s">
        <v>53</v>
      </c>
      <c r="O37" s="147" t="s">
        <v>18</v>
      </c>
      <c r="P37" s="131" t="s">
        <v>40</v>
      </c>
    </row>
    <row r="38" spans="1:16" s="148" customFormat="1" ht="19.95" customHeight="1" x14ac:dyDescent="0.3">
      <c r="A38" s="135" t="s">
        <v>52</v>
      </c>
      <c r="B38" s="135" t="s">
        <v>7</v>
      </c>
      <c r="C38" s="136">
        <v>321</v>
      </c>
      <c r="D38" s="137">
        <v>15000</v>
      </c>
      <c r="E38" s="137"/>
      <c r="F38" s="137">
        <f>Table2[[#This Row],[Asking rent (per annum)]]+Table2[[#This Row],[VAT (on rent only)]]</f>
        <v>15000</v>
      </c>
      <c r="G38" s="137" t="s">
        <v>22</v>
      </c>
      <c r="H38" s="137"/>
      <c r="I38" s="163">
        <v>1985.66</v>
      </c>
      <c r="J38" s="144">
        <f>Table2[[#This Row],[Service Charge (p.a.)]]*20%</f>
        <v>397.13200000000006</v>
      </c>
      <c r="K38" s="144">
        <f>Table2[[#This Row],[Service Charge (p.a.)]]+Table2[[#This Row],[VAT (service charge )]]</f>
        <v>2382.7920000000004</v>
      </c>
      <c r="L38" s="137">
        <f t="shared" si="4"/>
        <v>334.28446153846158</v>
      </c>
      <c r="M38" s="145"/>
      <c r="N38" s="146" t="s">
        <v>53</v>
      </c>
      <c r="O38" s="147" t="s">
        <v>18</v>
      </c>
      <c r="P38" s="131" t="s">
        <v>40</v>
      </c>
    </row>
    <row r="39" spans="1:16" s="22" customFormat="1" ht="19.95" customHeight="1" x14ac:dyDescent="0.3">
      <c r="A39" s="116" t="s">
        <v>74</v>
      </c>
      <c r="B39" s="116" t="s">
        <v>7</v>
      </c>
      <c r="C39" s="104">
        <v>145</v>
      </c>
      <c r="D39" s="101">
        <v>11750</v>
      </c>
      <c r="E39" s="101"/>
      <c r="F39" s="101">
        <f>Table2[[#This Row],[Asking rent (per annum)]]+Table2[[#This Row],[VAT (on rent only)]]</f>
        <v>11750</v>
      </c>
      <c r="G39" s="101" t="s">
        <v>22</v>
      </c>
      <c r="H39" s="101"/>
      <c r="I39" s="126">
        <v>898.31</v>
      </c>
      <c r="J39" s="127">
        <f>Table2[[#This Row],[Service Charge (p.a.)]]*20%</f>
        <v>179.66200000000001</v>
      </c>
      <c r="K39" s="127">
        <f>Table2[[#This Row],[Service Charge (p.a.)]]+Table2[[#This Row],[VAT (service charge )]]</f>
        <v>1077.972</v>
      </c>
      <c r="L39" s="101">
        <f t="shared" si="4"/>
        <v>246.69176923076924</v>
      </c>
      <c r="M39" s="128"/>
      <c r="N39" s="117" t="s">
        <v>77</v>
      </c>
      <c r="O39" s="117" t="s">
        <v>18</v>
      </c>
      <c r="P39" s="131" t="s">
        <v>40</v>
      </c>
    </row>
    <row r="40" spans="1:16" s="22" customFormat="1" ht="19.95" customHeight="1" x14ac:dyDescent="0.3">
      <c r="A40" s="72" t="s">
        <v>83</v>
      </c>
      <c r="B40" s="140"/>
      <c r="C40" s="141"/>
      <c r="D40" s="67"/>
      <c r="E40" s="67"/>
      <c r="F40" s="67">
        <f>Table2[[#This Row],[Asking rent (per annum)]]+Table2[[#This Row],[VAT (on rent only)]]</f>
        <v>0</v>
      </c>
      <c r="G40" s="67"/>
      <c r="H40" s="67"/>
      <c r="I40" s="142"/>
      <c r="J40" s="143">
        <f>Table2[[#This Row],[Service Charge (p.a.)]]*20%</f>
        <v>0</v>
      </c>
      <c r="K40" s="143">
        <f>Table2[[#This Row],[Service Charge (p.a.)]]+Table2[[#This Row],[VAT (service charge )]]</f>
        <v>0</v>
      </c>
      <c r="L40" s="67">
        <f t="shared" si="4"/>
        <v>0</v>
      </c>
      <c r="M40" s="189"/>
      <c r="N40" s="68"/>
      <c r="O40" s="124"/>
      <c r="P40" s="191"/>
    </row>
    <row r="41" spans="1:16" s="22" customFormat="1" ht="19.95" customHeight="1" x14ac:dyDescent="0.3">
      <c r="A41" s="135" t="s">
        <v>84</v>
      </c>
      <c r="B41" s="135" t="s">
        <v>7</v>
      </c>
      <c r="C41" s="136">
        <v>102</v>
      </c>
      <c r="D41" s="137">
        <v>8000</v>
      </c>
      <c r="E41" s="137"/>
      <c r="F41" s="137">
        <f>Table2[[#This Row],[Asking rent (per annum)]]+Table2[[#This Row],[VAT (on rent only)]]</f>
        <v>8000</v>
      </c>
      <c r="G41" s="137" t="s">
        <v>22</v>
      </c>
      <c r="H41" s="137"/>
      <c r="I41" s="171" t="s">
        <v>61</v>
      </c>
      <c r="J41" s="144" t="e">
        <f>Table2[[#This Row],[Service Charge (p.a.)]]*20%</f>
        <v>#VALUE!</v>
      </c>
      <c r="K41" s="144" t="e">
        <f>Table2[[#This Row],[Service Charge (p.a.)]]+Table2[[#This Row],[VAT (service charge )]]</f>
        <v>#VALUE!</v>
      </c>
      <c r="L41" s="137" t="e">
        <f t="shared" si="4"/>
        <v>#VALUE!</v>
      </c>
      <c r="M41" s="145"/>
      <c r="N41" s="146" t="s">
        <v>85</v>
      </c>
      <c r="O41" s="147" t="s">
        <v>18</v>
      </c>
      <c r="P41" s="65" t="s">
        <v>41</v>
      </c>
    </row>
    <row r="42" spans="1:16" s="21" customFormat="1" ht="19.95" customHeight="1" x14ac:dyDescent="0.3">
      <c r="A42" s="115" t="s">
        <v>29</v>
      </c>
      <c r="B42" s="118"/>
      <c r="C42" s="119"/>
      <c r="D42" s="120"/>
      <c r="E42" s="120"/>
      <c r="F42" s="120">
        <f>Table2[[#This Row],[Asking rent (per annum)]]+Table2[[#This Row],[VAT (on rent only)]]</f>
        <v>0</v>
      </c>
      <c r="G42" s="120"/>
      <c r="H42" s="120"/>
      <c r="I42" s="121"/>
      <c r="J42" s="122">
        <f>Table2[[#This Row],[Service Charge (p.a.)]]*20%</f>
        <v>0</v>
      </c>
      <c r="K42" s="122">
        <f>Table2[[#This Row],[Service Charge (p.a.)]]+Table2[[#This Row],[VAT (service charge )]]</f>
        <v>0</v>
      </c>
      <c r="L42" s="120">
        <f t="shared" ref="L42" si="5">SUM(F42+H42+K42)/52</f>
        <v>0</v>
      </c>
      <c r="M42" s="123"/>
      <c r="N42" s="124"/>
      <c r="O42" s="124"/>
      <c r="P42" s="125"/>
    </row>
    <row r="43" spans="1:16" s="21" customFormat="1" ht="19.95" customHeight="1" x14ac:dyDescent="0.3">
      <c r="A43" s="104" t="s">
        <v>67</v>
      </c>
      <c r="B43" s="116" t="s">
        <v>7</v>
      </c>
      <c r="C43" s="104"/>
      <c r="D43" s="101"/>
      <c r="E43" s="101"/>
      <c r="F43" s="101"/>
      <c r="G43" s="101"/>
      <c r="H43" s="101"/>
      <c r="I43" s="126"/>
      <c r="J43" s="127"/>
      <c r="K43" s="127"/>
      <c r="L43" s="101"/>
      <c r="M43" s="128"/>
      <c r="N43" s="117"/>
      <c r="O43" s="117"/>
      <c r="P43" s="129"/>
    </row>
    <row r="44" spans="1:16" s="21" customFormat="1" ht="19.95" customHeight="1" x14ac:dyDescent="0.3">
      <c r="A44" s="51" t="s">
        <v>86</v>
      </c>
      <c r="B44" s="140"/>
      <c r="C44" s="141"/>
      <c r="D44" s="67"/>
      <c r="E44" s="67"/>
      <c r="F44" s="67">
        <f>Table2[[#This Row],[Asking rent (per annum)]]+Table2[[#This Row],[VAT (on rent only)]]</f>
        <v>0</v>
      </c>
      <c r="G44" s="67"/>
      <c r="H44" s="67"/>
      <c r="I44" s="142"/>
      <c r="J44" s="143">
        <f>Table2[[#This Row],[Service Charge (p.a.)]]*20%</f>
        <v>0</v>
      </c>
      <c r="K44" s="143">
        <f>Table2[[#This Row],[Service Charge (p.a.)]]+Table2[[#This Row],[VAT (service charge )]]</f>
        <v>0</v>
      </c>
      <c r="L44" s="67">
        <f t="shared" ref="L44:L51" si="6">SUM(F44+H44+K44)/52</f>
        <v>0</v>
      </c>
      <c r="M44" s="189"/>
      <c r="N44" s="68"/>
      <c r="O44" s="124"/>
      <c r="P44" s="161"/>
    </row>
    <row r="45" spans="1:16" s="21" customFormat="1" ht="19.95" customHeight="1" x14ac:dyDescent="0.3">
      <c r="A45" s="57" t="s">
        <v>87</v>
      </c>
      <c r="B45" s="57" t="s">
        <v>7</v>
      </c>
      <c r="C45" s="59">
        <v>168</v>
      </c>
      <c r="D45" s="60">
        <v>15000</v>
      </c>
      <c r="E45" s="60"/>
      <c r="F45" s="60">
        <f>Table2[[#This Row],[Asking rent (per annum)]]+Table2[[#This Row],[VAT (on rent only)]]</f>
        <v>15000</v>
      </c>
      <c r="G45" s="60" t="s">
        <v>22</v>
      </c>
      <c r="H45" s="60"/>
      <c r="I45" s="173" t="s">
        <v>61</v>
      </c>
      <c r="J45" s="174" t="e">
        <f>Table2[[#This Row],[Service Charge (p.a.)]]*20%</f>
        <v>#VALUE!</v>
      </c>
      <c r="K45" s="174" t="e">
        <f>Table2[[#This Row],[Service Charge (p.a.)]]+Table2[[#This Row],[VAT (service charge )]]</f>
        <v>#VALUE!</v>
      </c>
      <c r="L45" s="60" t="e">
        <f t="shared" si="6"/>
        <v>#VALUE!</v>
      </c>
      <c r="M45" s="190"/>
      <c r="N45" s="58" t="s">
        <v>85</v>
      </c>
      <c r="O45" s="117" t="s">
        <v>18</v>
      </c>
      <c r="P45" s="65" t="s">
        <v>41</v>
      </c>
    </row>
    <row r="46" spans="1:16" s="21" customFormat="1" ht="19.95" customHeight="1" x14ac:dyDescent="0.3">
      <c r="A46" s="51" t="s">
        <v>88</v>
      </c>
      <c r="B46" s="140"/>
      <c r="C46" s="192"/>
      <c r="D46" s="67"/>
      <c r="E46" s="67"/>
      <c r="F46" s="67">
        <f>Table2[[#This Row],[Asking rent (per annum)]]+Table2[[#This Row],[VAT (on rent only)]]</f>
        <v>0</v>
      </c>
      <c r="G46" s="67"/>
      <c r="H46" s="67"/>
      <c r="I46" s="142"/>
      <c r="J46" s="143">
        <f>Table2[[#This Row],[Service Charge (p.a.)]]*20%</f>
        <v>0</v>
      </c>
      <c r="K46" s="143">
        <f>Table2[[#This Row],[Service Charge (p.a.)]]+Table2[[#This Row],[VAT (service charge )]]</f>
        <v>0</v>
      </c>
      <c r="L46" s="67">
        <f>SUM(F46+H46+K46)/52</f>
        <v>0</v>
      </c>
      <c r="M46" s="189"/>
      <c r="N46" s="68"/>
      <c r="O46" s="124"/>
      <c r="P46" s="161"/>
    </row>
    <row r="47" spans="1:16" s="21" customFormat="1" ht="19.95" customHeight="1" x14ac:dyDescent="0.3">
      <c r="A47" s="135" t="s">
        <v>89</v>
      </c>
      <c r="B47" s="135" t="s">
        <v>7</v>
      </c>
      <c r="C47" s="193" t="s">
        <v>90</v>
      </c>
      <c r="D47" s="137">
        <v>21259</v>
      </c>
      <c r="E47" s="137"/>
      <c r="F47" s="137">
        <f>Table2[[#This Row],[Asking rent (per annum)]]+Table2[[#This Row],[VAT (on rent only)]]</f>
        <v>21259</v>
      </c>
      <c r="G47" s="137" t="s">
        <v>22</v>
      </c>
      <c r="H47" s="137"/>
      <c r="I47" s="194">
        <v>1986.98</v>
      </c>
      <c r="J47" s="144">
        <f>Table2[[#This Row],[Service Charge (p.a.)]]*20%</f>
        <v>397.39600000000002</v>
      </c>
      <c r="K47" s="144">
        <f>Table2[[#This Row],[Service Charge (p.a.)]]+Table2[[#This Row],[VAT (service charge )]]</f>
        <v>2384.3760000000002</v>
      </c>
      <c r="L47" s="137">
        <f>SUM(F47+H47+K47)/52</f>
        <v>454.68030769230768</v>
      </c>
      <c r="M47" s="145"/>
      <c r="N47" s="146" t="s">
        <v>64</v>
      </c>
      <c r="O47" s="147" t="s">
        <v>18</v>
      </c>
      <c r="P47" s="131" t="s">
        <v>40</v>
      </c>
    </row>
    <row r="48" spans="1:16" s="21" customFormat="1" ht="19.95" customHeight="1" x14ac:dyDescent="0.3">
      <c r="A48" s="115" t="s">
        <v>65</v>
      </c>
      <c r="B48" s="140"/>
      <c r="C48" s="59"/>
      <c r="D48" s="60"/>
      <c r="E48" s="60"/>
      <c r="F48" s="60">
        <f>Table2[[#This Row],[Asking rent (per annum)]]+Table2[[#This Row],[VAT (on rent only)]]</f>
        <v>0</v>
      </c>
      <c r="G48" s="60"/>
      <c r="H48" s="60"/>
      <c r="I48" s="173"/>
      <c r="J48" s="174">
        <f>Table2[[#This Row],[Service Charge (p.a.)]]*20%</f>
        <v>0</v>
      </c>
      <c r="K48" s="174">
        <f>Table2[[#This Row],[Service Charge (p.a.)]]+Table2[[#This Row],[VAT (service charge )]]</f>
        <v>0</v>
      </c>
      <c r="L48" s="60">
        <f t="shared" si="6"/>
        <v>0</v>
      </c>
      <c r="M48" s="57"/>
      <c r="N48" s="58"/>
      <c r="O48" s="117"/>
      <c r="P48" s="170"/>
    </row>
    <row r="49" spans="1:16" s="21" customFormat="1" ht="19.95" customHeight="1" x14ac:dyDescent="0.3">
      <c r="A49" s="175" t="s">
        <v>70</v>
      </c>
      <c r="B49" s="135" t="s">
        <v>63</v>
      </c>
      <c r="C49" s="176">
        <v>126</v>
      </c>
      <c r="D49" s="60">
        <v>10500</v>
      </c>
      <c r="E49" s="60"/>
      <c r="F49" s="60">
        <f>Table2[[#This Row],[Asking rent (per annum)]]+Table2[[#This Row],[VAT (on rent only)]]</f>
        <v>10500</v>
      </c>
      <c r="G49" s="60" t="s">
        <v>22</v>
      </c>
      <c r="H49" s="60"/>
      <c r="I49" s="83">
        <v>538.37</v>
      </c>
      <c r="J49" s="174">
        <f>Table2[[#This Row],[Service Charge (p.a.)]]*20%</f>
        <v>107.67400000000001</v>
      </c>
      <c r="K49" s="174">
        <f>Table2[[#This Row],[Service Charge (p.a.)]]+Table2[[#This Row],[VAT (service charge )]]</f>
        <v>646.04399999999998</v>
      </c>
      <c r="L49" s="60">
        <f t="shared" si="6"/>
        <v>214.34700000000001</v>
      </c>
      <c r="M49" s="57"/>
      <c r="N49" s="58" t="s">
        <v>64</v>
      </c>
      <c r="O49" s="117" t="s">
        <v>18</v>
      </c>
      <c r="P49" s="131" t="s">
        <v>40</v>
      </c>
    </row>
    <row r="50" spans="1:16" s="152" customFormat="1" ht="19.95" customHeight="1" x14ac:dyDescent="0.3">
      <c r="A50" s="151" t="s">
        <v>54</v>
      </c>
      <c r="B50" s="140"/>
      <c r="C50" s="141"/>
      <c r="D50" s="67"/>
      <c r="E50" s="67"/>
      <c r="F50" s="67">
        <f>Table2[[#This Row],[Asking rent (per annum)]]+Table2[[#This Row],[VAT (on rent only)]]</f>
        <v>0</v>
      </c>
      <c r="G50" s="67"/>
      <c r="H50" s="67"/>
      <c r="I50" s="142"/>
      <c r="J50" s="143">
        <f>Table2[[#This Row],[Service Charge (p.a.)]]*20%</f>
        <v>0</v>
      </c>
      <c r="K50" s="143">
        <f>Table2[[#This Row],[Service Charge (p.a.)]]+Table2[[#This Row],[VAT (service charge )]]</f>
        <v>0</v>
      </c>
      <c r="L50" s="67">
        <f t="shared" si="6"/>
        <v>0</v>
      </c>
      <c r="M50" s="149"/>
      <c r="N50" s="68"/>
      <c r="O50" s="124"/>
      <c r="P50" s="150"/>
    </row>
    <row r="51" spans="1:16" s="152" customFormat="1" ht="19.95" customHeight="1" x14ac:dyDescent="0.3">
      <c r="A51" s="164" t="s">
        <v>66</v>
      </c>
      <c r="B51" s="57" t="s">
        <v>15</v>
      </c>
      <c r="C51" s="59">
        <v>149</v>
      </c>
      <c r="D51" s="60">
        <v>10500</v>
      </c>
      <c r="E51" s="67"/>
      <c r="F51" s="67">
        <f>Table2[[#This Row],[Asking rent (per annum)]]+Table2[[#This Row],[VAT (on rent only)]]</f>
        <v>10500</v>
      </c>
      <c r="G51" s="60" t="s">
        <v>22</v>
      </c>
      <c r="H51" s="67"/>
      <c r="I51" s="83">
        <v>1178</v>
      </c>
      <c r="J51" s="143">
        <f>Table2[[#This Row],[Service Charge (p.a.)]]*20%</f>
        <v>235.60000000000002</v>
      </c>
      <c r="K51" s="143">
        <f>Table2[[#This Row],[Service Charge (p.a.)]]+Table2[[#This Row],[VAT (service charge )]]</f>
        <v>1413.6</v>
      </c>
      <c r="L51" s="67">
        <f t="shared" si="6"/>
        <v>229.1076923076923</v>
      </c>
      <c r="M51" s="149"/>
      <c r="N51" s="58" t="s">
        <v>55</v>
      </c>
      <c r="O51" s="117" t="s">
        <v>18</v>
      </c>
      <c r="P51" s="131" t="s">
        <v>40</v>
      </c>
    </row>
    <row r="52" spans="1:16" ht="19.95" customHeight="1" x14ac:dyDescent="0.25">
      <c r="A52" s="31" t="s">
        <v>28</v>
      </c>
      <c r="B52" s="32"/>
      <c r="C52" s="33"/>
      <c r="D52" s="34"/>
      <c r="E52" s="32"/>
      <c r="F52" s="32"/>
      <c r="G52" s="88"/>
      <c r="H52" s="33"/>
      <c r="I52" s="89"/>
      <c r="J52" s="33"/>
      <c r="K52" s="33"/>
      <c r="L52" s="33"/>
      <c r="M52" s="33"/>
      <c r="N52" s="33"/>
      <c r="O52" s="90"/>
      <c r="P52" s="91"/>
    </row>
    <row r="53" spans="1:16" ht="19.95" customHeight="1" x14ac:dyDescent="0.25">
      <c r="A53" s="35" t="s">
        <v>32</v>
      </c>
      <c r="B53" s="36"/>
      <c r="C53" s="37"/>
      <c r="D53" s="38"/>
      <c r="E53" s="36"/>
      <c r="F53" s="36"/>
      <c r="G53" s="92"/>
      <c r="H53" s="37"/>
      <c r="I53" s="93"/>
      <c r="J53" s="37"/>
      <c r="K53" s="37"/>
      <c r="L53" s="37"/>
      <c r="M53" s="37"/>
      <c r="N53" s="37"/>
      <c r="O53" s="94"/>
      <c r="P53" s="95"/>
    </row>
    <row r="54" spans="1:16" s="28" customFormat="1" ht="19.95" customHeight="1" x14ac:dyDescent="0.25">
      <c r="A54" s="130" t="s">
        <v>30</v>
      </c>
      <c r="B54" s="96"/>
      <c r="C54" s="97"/>
      <c r="D54" s="98"/>
      <c r="E54" s="96"/>
      <c r="F54" s="96"/>
      <c r="G54" s="99"/>
      <c r="H54" s="97"/>
      <c r="I54" s="100"/>
      <c r="J54" s="97"/>
      <c r="K54" s="97"/>
      <c r="L54" s="97"/>
      <c r="M54" s="97"/>
      <c r="N54" s="97"/>
      <c r="O54" s="94"/>
      <c r="P54" s="95"/>
    </row>
    <row r="55" spans="1:16" s="28" customFormat="1" ht="19.95" customHeight="1" x14ac:dyDescent="0.25">
      <c r="A55" s="102" t="s">
        <v>69</v>
      </c>
      <c r="B55" s="101" t="s">
        <v>15</v>
      </c>
      <c r="C55" s="102">
        <v>18</v>
      </c>
      <c r="D55" s="105">
        <v>1610.25</v>
      </c>
      <c r="E55" s="101"/>
      <c r="F55" s="101"/>
      <c r="G55" s="103" t="s">
        <v>22</v>
      </c>
      <c r="H55" s="102"/>
      <c r="I55" s="106">
        <v>1653.97</v>
      </c>
      <c r="J55" s="102"/>
      <c r="K55" s="102"/>
      <c r="L55" s="102"/>
      <c r="M55" s="102"/>
      <c r="N55" s="104" t="s">
        <v>11</v>
      </c>
      <c r="O55" s="104" t="s">
        <v>18</v>
      </c>
      <c r="P55" s="131" t="s">
        <v>40</v>
      </c>
    </row>
    <row r="56" spans="1:16" s="28" customFormat="1" ht="19.95" customHeight="1" x14ac:dyDescent="0.25">
      <c r="A56" s="102" t="s">
        <v>33</v>
      </c>
      <c r="B56" s="101" t="s">
        <v>15</v>
      </c>
      <c r="C56" s="102">
        <v>18</v>
      </c>
      <c r="D56" s="105">
        <v>1710</v>
      </c>
      <c r="E56" s="101"/>
      <c r="F56" s="101"/>
      <c r="G56" s="103" t="s">
        <v>22</v>
      </c>
      <c r="H56" s="102"/>
      <c r="I56" s="106">
        <v>1733.05</v>
      </c>
      <c r="J56" s="102"/>
      <c r="K56" s="102"/>
      <c r="L56" s="102"/>
      <c r="M56" s="102"/>
      <c r="N56" s="104" t="s">
        <v>11</v>
      </c>
      <c r="O56" s="104" t="s">
        <v>18</v>
      </c>
      <c r="P56" s="131" t="s">
        <v>40</v>
      </c>
    </row>
    <row r="57" spans="1:16" ht="19.95" customHeight="1" x14ac:dyDescent="0.25">
      <c r="A57" s="102" t="s">
        <v>73</v>
      </c>
      <c r="B57" s="101" t="s">
        <v>15</v>
      </c>
      <c r="C57" s="102">
        <v>18.45</v>
      </c>
      <c r="D57" s="105">
        <v>1752.75</v>
      </c>
      <c r="E57" s="101"/>
      <c r="F57" s="101"/>
      <c r="G57" s="103" t="s">
        <v>22</v>
      </c>
      <c r="H57" s="102"/>
      <c r="I57" s="106">
        <v>1776.38</v>
      </c>
      <c r="J57" s="102"/>
      <c r="K57" s="102"/>
      <c r="L57" s="102"/>
      <c r="M57" s="102"/>
      <c r="N57" s="104" t="s">
        <v>11</v>
      </c>
      <c r="O57" s="104" t="s">
        <v>18</v>
      </c>
      <c r="P57" s="131" t="s">
        <v>40</v>
      </c>
    </row>
    <row r="58" spans="1:16" ht="19.95" customHeight="1" x14ac:dyDescent="0.25">
      <c r="A58" s="102" t="s">
        <v>34</v>
      </c>
      <c r="B58" s="101" t="s">
        <v>15</v>
      </c>
      <c r="C58" s="102">
        <v>92.32</v>
      </c>
      <c r="D58" s="105">
        <v>8770.4</v>
      </c>
      <c r="E58" s="101"/>
      <c r="F58" s="101"/>
      <c r="G58" s="103" t="s">
        <v>22</v>
      </c>
      <c r="H58" s="102"/>
      <c r="I58" s="106">
        <v>8888.6200000000008</v>
      </c>
      <c r="J58" s="102"/>
      <c r="K58" s="102"/>
      <c r="L58" s="102"/>
      <c r="M58" s="102"/>
      <c r="N58" s="104" t="s">
        <v>11</v>
      </c>
      <c r="O58" s="104" t="s">
        <v>18</v>
      </c>
      <c r="P58" s="131" t="s">
        <v>40</v>
      </c>
    </row>
    <row r="59" spans="1:16" ht="19.95" customHeight="1" x14ac:dyDescent="0.25">
      <c r="A59" s="102" t="s">
        <v>35</v>
      </c>
      <c r="B59" s="101" t="s">
        <v>15</v>
      </c>
      <c r="C59" s="102">
        <v>42.13</v>
      </c>
      <c r="D59" s="105">
        <v>4002.35</v>
      </c>
      <c r="E59" s="101"/>
      <c r="F59" s="101"/>
      <c r="G59" s="103" t="s">
        <v>22</v>
      </c>
      <c r="H59" s="102"/>
      <c r="I59" s="106">
        <v>4056.3</v>
      </c>
      <c r="J59" s="102"/>
      <c r="K59" s="102"/>
      <c r="L59" s="102"/>
      <c r="M59" s="102"/>
      <c r="N59" s="104" t="s">
        <v>11</v>
      </c>
      <c r="O59" s="104" t="s">
        <v>18</v>
      </c>
      <c r="P59" s="131" t="s">
        <v>40</v>
      </c>
    </row>
    <row r="60" spans="1:16" ht="19.95" customHeight="1" x14ac:dyDescent="0.25">
      <c r="A60" s="102" t="s">
        <v>36</v>
      </c>
      <c r="B60" s="101" t="s">
        <v>15</v>
      </c>
      <c r="C60" s="102">
        <v>402.75</v>
      </c>
      <c r="D60" s="105">
        <v>38261.25</v>
      </c>
      <c r="E60" s="101"/>
      <c r="F60" s="101"/>
      <c r="G60" s="103" t="s">
        <v>22</v>
      </c>
      <c r="H60" s="102"/>
      <c r="I60" s="106">
        <v>38776.99</v>
      </c>
      <c r="J60" s="102"/>
      <c r="K60" s="102"/>
      <c r="L60" s="102"/>
      <c r="M60" s="102"/>
      <c r="N60" s="104" t="s">
        <v>11</v>
      </c>
      <c r="O60" s="104" t="s">
        <v>18</v>
      </c>
      <c r="P60" s="131" t="s">
        <v>40</v>
      </c>
    </row>
    <row r="61" spans="1:16" ht="19.95" customHeight="1" x14ac:dyDescent="0.25">
      <c r="A61" s="177" t="s">
        <v>68</v>
      </c>
      <c r="B61" s="178" t="s">
        <v>15</v>
      </c>
      <c r="C61" s="177">
        <v>70.91</v>
      </c>
      <c r="D61" s="179">
        <v>8083.74</v>
      </c>
      <c r="E61" s="178"/>
      <c r="F61" s="178"/>
      <c r="G61" s="180" t="s">
        <v>22</v>
      </c>
      <c r="H61" s="177"/>
      <c r="I61" s="181">
        <v>6919.34</v>
      </c>
      <c r="J61" s="177"/>
      <c r="K61" s="177"/>
      <c r="L61" s="177"/>
      <c r="M61" s="177"/>
      <c r="N61" s="182" t="s">
        <v>11</v>
      </c>
      <c r="O61" s="182" t="s">
        <v>18</v>
      </c>
      <c r="P61" s="131" t="s">
        <v>40</v>
      </c>
    </row>
    <row r="62" spans="1:16" ht="19.95" customHeight="1" x14ac:dyDescent="0.9">
      <c r="A62" s="132" t="s">
        <v>43</v>
      </c>
      <c r="B62" s="40"/>
      <c r="C62" s="41"/>
      <c r="D62" s="40"/>
      <c r="E62" s="40"/>
      <c r="F62" s="40"/>
      <c r="G62" s="40"/>
      <c r="H62" s="42"/>
      <c r="I62" s="43"/>
      <c r="J62" s="42"/>
      <c r="K62" s="40"/>
      <c r="L62" s="44"/>
      <c r="M62" s="39"/>
      <c r="N62" s="45"/>
      <c r="O62" s="45"/>
      <c r="P62" s="107"/>
    </row>
    <row r="63" spans="1:16" ht="19.95" customHeight="1" x14ac:dyDescent="0.9">
      <c r="A63" s="133" t="s">
        <v>26</v>
      </c>
      <c r="B63" s="40"/>
      <c r="C63" s="41"/>
      <c r="D63" s="40"/>
      <c r="E63" s="40"/>
      <c r="F63" s="40"/>
      <c r="G63" s="40"/>
      <c r="H63" s="42"/>
      <c r="I63" s="43"/>
      <c r="J63" s="42"/>
      <c r="K63" s="40"/>
      <c r="L63" s="44"/>
      <c r="M63" s="39"/>
      <c r="N63" s="45"/>
      <c r="O63" s="45"/>
      <c r="P63" s="107"/>
    </row>
    <row r="64" spans="1:16" ht="19.95" customHeight="1" x14ac:dyDescent="0.9">
      <c r="A64" s="134" t="s">
        <v>19</v>
      </c>
      <c r="B64" s="40"/>
      <c r="C64" s="41"/>
      <c r="D64" s="40"/>
      <c r="E64" s="40"/>
      <c r="F64" s="40"/>
      <c r="G64" s="40"/>
      <c r="H64" s="42"/>
      <c r="I64" s="43"/>
      <c r="J64" s="42"/>
      <c r="K64" s="40"/>
      <c r="L64" s="44"/>
      <c r="M64" s="39"/>
      <c r="N64" s="45"/>
      <c r="O64" s="45"/>
      <c r="P64" s="107"/>
    </row>
    <row r="65" spans="1:16" ht="17.399999999999999" x14ac:dyDescent="0.3">
      <c r="A65" s="15" t="s">
        <v>20</v>
      </c>
      <c r="B65" s="8"/>
      <c r="C65" s="25"/>
      <c r="D65" s="8"/>
      <c r="E65" s="8"/>
      <c r="F65" s="8"/>
      <c r="G65" s="8"/>
      <c r="H65" s="16"/>
      <c r="I65" s="20"/>
      <c r="J65" s="16"/>
      <c r="K65" s="8"/>
      <c r="L65" s="17"/>
      <c r="M65" s="15"/>
      <c r="N65" s="18"/>
    </row>
    <row r="66" spans="1:16" ht="17.399999999999999" x14ac:dyDescent="0.3">
      <c r="A66" s="15"/>
      <c r="B66" s="8"/>
      <c r="C66" s="25"/>
      <c r="D66" s="8"/>
      <c r="E66" s="8"/>
      <c r="F66" s="8"/>
      <c r="G66" s="8"/>
      <c r="H66" s="16"/>
      <c r="I66" s="20"/>
      <c r="J66" s="16"/>
      <c r="K66" s="8"/>
      <c r="L66" s="17"/>
      <c r="M66" s="15"/>
      <c r="N66" s="18"/>
    </row>
    <row r="67" spans="1:16" ht="17.399999999999999" x14ac:dyDescent="0.3">
      <c r="B67" s="8"/>
      <c r="C67" s="25"/>
      <c r="D67" s="8"/>
      <c r="E67" s="8"/>
      <c r="F67" s="8"/>
      <c r="G67" s="8"/>
      <c r="H67" s="16"/>
      <c r="I67" s="20"/>
      <c r="J67" s="16"/>
      <c r="K67" s="8"/>
      <c r="L67" s="17"/>
      <c r="M67" s="15"/>
      <c r="N67" s="18"/>
    </row>
    <row r="68" spans="1:16" x14ac:dyDescent="0.3">
      <c r="A68" s="2"/>
      <c r="B68" s="24"/>
      <c r="C68" s="2"/>
      <c r="G68" s="3"/>
      <c r="H68" s="27"/>
      <c r="I68" s="3"/>
      <c r="J68" s="2"/>
      <c r="K68" s="4"/>
      <c r="L68" s="5"/>
      <c r="M68" s="6"/>
      <c r="O68" s="26"/>
      <c r="P68" s="28"/>
    </row>
    <row r="69" spans="1:16" x14ac:dyDescent="0.3">
      <c r="A69" s="2"/>
      <c r="B69" s="24"/>
      <c r="C69" s="2"/>
      <c r="G69" s="3"/>
      <c r="H69" s="27"/>
      <c r="I69" s="3"/>
      <c r="J69" s="2"/>
      <c r="K69" s="4"/>
      <c r="L69" s="5"/>
      <c r="M69" s="6"/>
      <c r="O69" s="26"/>
      <c r="P69" s="2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  <row r="163" spans="1:16" x14ac:dyDescent="0.3">
      <c r="A163" s="2"/>
      <c r="B163" s="24"/>
      <c r="C163" s="2"/>
      <c r="G163" s="3"/>
      <c r="H163" s="27"/>
      <c r="I163" s="3"/>
      <c r="J163" s="2"/>
      <c r="K163" s="4"/>
      <c r="L163" s="5"/>
      <c r="M163" s="6"/>
      <c r="O163" s="26"/>
      <c r="P163" s="28"/>
    </row>
    <row r="164" spans="1:16" x14ac:dyDescent="0.3">
      <c r="A164" s="2"/>
      <c r="B164" s="24"/>
      <c r="C164" s="2"/>
      <c r="G164" s="3"/>
      <c r="H164" s="27"/>
      <c r="I164" s="3"/>
      <c r="J164" s="2"/>
      <c r="K164" s="4"/>
      <c r="L164" s="5"/>
      <c r="M164" s="6"/>
      <c r="O164" s="26"/>
      <c r="P164" s="28"/>
    </row>
    <row r="165" spans="1:16" x14ac:dyDescent="0.3">
      <c r="A165" s="2"/>
      <c r="B165" s="24"/>
      <c r="C165" s="2"/>
      <c r="G165" s="3"/>
      <c r="H165" s="27"/>
      <c r="I165" s="3"/>
      <c r="J165" s="2"/>
      <c r="K165" s="4"/>
      <c r="L165" s="5"/>
      <c r="M165" s="6"/>
      <c r="O165" s="26"/>
      <c r="P165" s="28"/>
    </row>
    <row r="166" spans="1:16" x14ac:dyDescent="0.3">
      <c r="A166" s="2"/>
      <c r="B166" s="24"/>
      <c r="C166" s="2"/>
      <c r="G166" s="3"/>
      <c r="H166" s="27"/>
      <c r="I166" s="3"/>
      <c r="J166" s="2"/>
      <c r="K166" s="4"/>
      <c r="L166" s="5"/>
      <c r="M166" s="6"/>
      <c r="O166" s="26"/>
      <c r="P166" s="28"/>
    </row>
    <row r="167" spans="1:16" x14ac:dyDescent="0.3">
      <c r="A167" s="2"/>
      <c r="B167" s="24"/>
      <c r="C167" s="2"/>
      <c r="G167" s="3"/>
      <c r="H167" s="27"/>
      <c r="I167" s="3"/>
      <c r="J167" s="2"/>
      <c r="K167" s="4"/>
      <c r="L167" s="5"/>
      <c r="M167" s="6"/>
      <c r="O167" s="26"/>
      <c r="P167" s="28"/>
    </row>
    <row r="168" spans="1:16" x14ac:dyDescent="0.3">
      <c r="A168" s="2"/>
      <c r="B168" s="24"/>
      <c r="C168" s="2"/>
      <c r="G168" s="3"/>
      <c r="H168" s="27"/>
      <c r="I168" s="3"/>
      <c r="J168" s="2"/>
      <c r="K168" s="4"/>
      <c r="L168" s="5"/>
      <c r="M168" s="6"/>
      <c r="O168" s="26"/>
      <c r="P168" s="28"/>
    </row>
    <row r="169" spans="1:16" x14ac:dyDescent="0.3">
      <c r="A169" s="2"/>
      <c r="B169" s="24"/>
      <c r="C169" s="2"/>
      <c r="G169" s="3"/>
      <c r="H169" s="27"/>
      <c r="I169" s="3"/>
      <c r="J169" s="2"/>
      <c r="K169" s="4"/>
      <c r="L169" s="5"/>
      <c r="M169" s="6"/>
      <c r="O169" s="26"/>
      <c r="P169" s="28"/>
    </row>
  </sheetData>
  <phoneticPr fontId="0" type="noConversion"/>
  <hyperlinks>
    <hyperlink ref="P56" r:id="rId1" display="victoria.ellis@northtyneside.gov.uk " xr:uid="{AC0C252E-5A14-4EC4-BD8E-3AC91AED8618}"/>
    <hyperlink ref="P57" r:id="rId2" display="victoria.ellis@northtyneside.gov.uk " xr:uid="{A39F4708-F75F-4C04-8E50-858197E062FB}"/>
    <hyperlink ref="P26" r:id="rId3" display="mathew.tait@northtyneside.gov.uk" xr:uid="{32FA2E65-E503-4D73-A7A0-8893FD0AA70D}"/>
    <hyperlink ref="P59" r:id="rId4" display="victoria.ellis@northtyneside.gov.uk " xr:uid="{8D69BA29-170D-4C78-B60B-C1DA82BEDCA8}"/>
    <hyperlink ref="P55" r:id="rId5" display="victoria.ellis@northtyneside.gov.uk " xr:uid="{F771D54C-EBEE-43F1-80B8-8AB56A788E1D}"/>
  </hyperlinks>
  <pageMargins left="0.35433070866141736" right="0.19685039370078741" top="0" bottom="0.39370078740157483" header="0" footer="0"/>
  <pageSetup paperSize="9" scale="70" orientation="landscape" r:id="rId6"/>
  <headerFooter>
    <oddFooter>&amp;L01.03.2022&amp;CNorth Tyneside Council - Vacant Property Schedule March 2022&amp;R&amp;P of &amp;N</oddFooter>
  </headerFooter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2025-04-04T15:59:07Z</dcterms:modified>
</cp:coreProperties>
</file>